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Backup 17.3.20\Documents\Finance 2025-26\Budget 2025-26\"/>
    </mc:Choice>
  </mc:AlternateContent>
  <xr:revisionPtr revIDLastSave="0" documentId="8_{044CE9D9-C2E1-4D24-90AF-8E6E9C3A2FF7}" xr6:coauthVersionLast="47" xr6:coauthVersionMax="47" xr10:uidLastSave="{00000000-0000-0000-0000-000000000000}"/>
  <bookViews>
    <workbookView xWindow="-120" yWindow="-120" windowWidth="29040" windowHeight="15840" xr2:uid="{2E998FB5-5965-4E43-8CC4-139DFBD3F1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2" i="1" l="1"/>
  <c r="G33" i="1"/>
  <c r="G28" i="1"/>
  <c r="G23" i="1"/>
  <c r="H43" i="1" s="1"/>
  <c r="H44" i="1" s="1"/>
  <c r="H11" i="1"/>
  <c r="H9" i="1"/>
  <c r="H10" i="1" s="1"/>
  <c r="H61" i="1" s="1"/>
  <c r="G60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parishclerk</author>
  </authors>
  <commentList>
    <comment ref="E29" authorId="0" shapeId="0" xr:uid="{BD24AB60-37C1-472F-9337-B105BFB290DA}">
      <text>
        <r>
          <rPr>
            <b/>
            <sz val="9"/>
            <color indexed="81"/>
            <rFont val="Tahoma"/>
            <family val="2"/>
          </rPr>
          <t>parishclerk:</t>
        </r>
        <r>
          <rPr>
            <sz val="9"/>
            <color indexed="81"/>
            <rFont val="Tahoma"/>
            <family val="2"/>
          </rPr>
          <t xml:space="preserve">
£500 All Saints
£500 St Pauls 
£500 Other applications</t>
        </r>
      </text>
    </comment>
    <comment ref="H44" authorId="0" shapeId="0" xr:uid="{E678E545-F2E7-4E86-854E-A390031B8A14}">
      <text>
        <r>
          <rPr>
            <b/>
            <sz val="9"/>
            <color indexed="81"/>
            <rFont val="Tahoma"/>
            <family val="2"/>
          </rPr>
          <t>parishclerk:</t>
        </r>
        <r>
          <rPr>
            <sz val="9"/>
            <color indexed="81"/>
            <rFont val="Tahoma"/>
            <family val="2"/>
          </rPr>
          <t xml:space="preserve">
Balance by transfer of £900 from Play Area EMR and £2001.02 from General Reserve</t>
        </r>
      </text>
    </comment>
    <comment ref="C49" authorId="0" shapeId="0" xr:uid="{BD4C8DF5-23A0-4240-8FE5-F64C1CF5F2AD}">
      <text>
        <r>
          <rPr>
            <b/>
            <sz val="9"/>
            <color indexed="81"/>
            <rFont val="Tahoma"/>
            <family val="2"/>
          </rPr>
          <t>parishclerk:</t>
        </r>
        <r>
          <rPr>
            <sz val="9"/>
            <color indexed="81"/>
            <rFont val="Tahoma"/>
            <family val="2"/>
          </rPr>
          <t xml:space="preserve">
Upto max. £5000</t>
        </r>
      </text>
    </comment>
    <comment ref="C55" authorId="0" shapeId="0" xr:uid="{147612CB-F401-4D90-86F0-6B24F68DDC23}">
      <text>
        <r>
          <rPr>
            <b/>
            <sz val="9"/>
            <color indexed="81"/>
            <rFont val="Tahoma"/>
            <family val="2"/>
          </rPr>
          <t>parishclerk:</t>
        </r>
        <r>
          <rPr>
            <sz val="9"/>
            <color indexed="81"/>
            <rFont val="Tahoma"/>
            <family val="2"/>
          </rPr>
          <t xml:space="preserve">
Upto max. £1000</t>
        </r>
      </text>
    </comment>
    <comment ref="C56" authorId="0" shapeId="0" xr:uid="{B8E2CB61-5A07-47E0-8B24-D47D53B45999}">
      <text>
        <r>
          <rPr>
            <b/>
            <sz val="9"/>
            <color indexed="81"/>
            <rFont val="Tahoma"/>
            <family val="2"/>
          </rPr>
          <t>parishclerk:</t>
        </r>
        <r>
          <rPr>
            <sz val="9"/>
            <color indexed="81"/>
            <rFont val="Tahoma"/>
            <family val="2"/>
          </rPr>
          <t xml:space="preserve">
Upto  maximum £800</t>
        </r>
      </text>
    </comment>
    <comment ref="C57" authorId="0" shapeId="0" xr:uid="{1033F641-F4BB-4459-9BD9-772B7E795495}">
      <text>
        <r>
          <rPr>
            <b/>
            <sz val="9"/>
            <color indexed="81"/>
            <rFont val="Tahoma"/>
            <family val="2"/>
          </rPr>
          <t>parishclerk:</t>
        </r>
        <r>
          <rPr>
            <sz val="9"/>
            <color indexed="81"/>
            <rFont val="Tahoma"/>
            <family val="2"/>
          </rPr>
          <t xml:space="preserve">
upto max. £400</t>
        </r>
      </text>
    </comment>
  </commentList>
</comments>
</file>

<file path=xl/sharedStrings.xml><?xml version="1.0" encoding="utf-8"?>
<sst xmlns="http://schemas.openxmlformats.org/spreadsheetml/2006/main" count="88" uniqueCount="73">
  <si>
    <t>TICKTON &amp; ROUTH PARISH COUNCIL</t>
  </si>
  <si>
    <t>BASE BUDGET V1 2025-26  (FOR CONSIDERATION ON 14 APRIL 2025)</t>
  </si>
  <si>
    <t>FUNDING</t>
  </si>
  <si>
    <t>ANTICIPATED BROUGHT FORWARD</t>
  </si>
  <si>
    <t>TOTAL PRECEPT</t>
  </si>
  <si>
    <t>TOTAL OTHER RECEIPTS</t>
  </si>
  <si>
    <t xml:space="preserve"> RENT FROM WAYLEAVES AND ALLOTMENTS</t>
  </si>
  <si>
    <t>GRANTS</t>
  </si>
  <si>
    <t xml:space="preserve"> OTHER INCOME</t>
  </si>
  <si>
    <t xml:space="preserve"> VAT REFUND</t>
  </si>
  <si>
    <t>TOTAL FUNDING</t>
  </si>
  <si>
    <t>PAYMENTS</t>
  </si>
  <si>
    <t>STAFF COSTS</t>
  </si>
  <si>
    <t>PAYROLL &amp; PENSION</t>
  </si>
  <si>
    <t>TOTAL OTHER PAYMENTS</t>
  </si>
  <si>
    <t>ADMINISTRATION</t>
  </si>
  <si>
    <t>ROOM HIRE</t>
  </si>
  <si>
    <t>TRAINING</t>
  </si>
  <si>
    <t>SUBSCRIPTIONS</t>
  </si>
  <si>
    <t>OFFICE COSTS</t>
  </si>
  <si>
    <t>PAYROLL PROCESSING &amp; ALLOWANCES</t>
  </si>
  <si>
    <t>INSURANCE</t>
  </si>
  <si>
    <t>PLAYGROUND INSPECTION</t>
  </si>
  <si>
    <t>TREE SURVEY</t>
  </si>
  <si>
    <t>WEB/EMAIL HOSTING &amp; DOMAIN</t>
  </si>
  <si>
    <t>AUDIT</t>
  </si>
  <si>
    <t>MISCELLANEOUS EXPENSES</t>
  </si>
  <si>
    <t>ELECTION</t>
  </si>
  <si>
    <t>MAINTENANCE</t>
  </si>
  <si>
    <t>ASSET MAINTENANCE</t>
  </si>
  <si>
    <t>DEFIBRILLATORS</t>
  </si>
  <si>
    <t>GROUNDS MAINTENANCE</t>
  </si>
  <si>
    <t>SALT BINS</t>
  </si>
  <si>
    <t>STREET LIGHTING</t>
  </si>
  <si>
    <t>GRANTS/ COMMUNITY</t>
  </si>
  <si>
    <t>COMMUNITY FUND</t>
  </si>
  <si>
    <t>COMMUNITY MAGAZINE</t>
  </si>
  <si>
    <t>VILLAGE HALL CCTV/ASSET &amp; WINTER MAINTENANCE</t>
  </si>
  <si>
    <t>EVENTS</t>
  </si>
  <si>
    <t>S137 EXPENDITURE</t>
  </si>
  <si>
    <t xml:space="preserve">PROJECTS </t>
  </si>
  <si>
    <t>BUDGET: -</t>
  </si>
  <si>
    <t>(subject to grant</t>
  </si>
  <si>
    <t>PLAY PARK DEVELOPMENT</t>
  </si>
  <si>
    <t>funding)</t>
  </si>
  <si>
    <t>ACCESSIBLE ROUNDABOUT/SWING UNIT</t>
  </si>
  <si>
    <t>COMMUNITY LIBRARY</t>
  </si>
  <si>
    <t>BIKE SHELTER CANOPY</t>
  </si>
  <si>
    <t>A1035 MILESTONES</t>
  </si>
  <si>
    <t>RIVER HULL WATER LEVEL</t>
  </si>
  <si>
    <t>PAINT STORAGE CONTAINER</t>
  </si>
  <si>
    <t>OTHER PROJECTS</t>
  </si>
  <si>
    <t>RESERVES</t>
  </si>
  <si>
    <t>CONTINGENCIES TO EMR</t>
  </si>
  <si>
    <t>TOTAL USE OF FUNDS</t>
  </si>
  <si>
    <t>PAINT STORAGE CONTAINER c/f 24/25</t>
  </si>
  <si>
    <t>RESTRICTED</t>
  </si>
  <si>
    <t>BUG HOTEL c/f 24/25</t>
  </si>
  <si>
    <t>RECREATIONAL DEVELOPMENT FUND</t>
  </si>
  <si>
    <t>EARMARKED</t>
  </si>
  <si>
    <t xml:space="preserve"> ASSET MAINTENANCE &amp; REPLACEMENT FUND</t>
  </si>
  <si>
    <t xml:space="preserve"> ELECTION EXPENSES FUND </t>
  </si>
  <si>
    <t xml:space="preserve"> MUGA MAINTENANCE </t>
  </si>
  <si>
    <t xml:space="preserve"> DEFIBRILLATOR FUND </t>
  </si>
  <si>
    <t xml:space="preserve"> GROUNDS MAINTENANCE </t>
  </si>
  <si>
    <t xml:space="preserve"> EMPLOYMENT COSTS </t>
  </si>
  <si>
    <t xml:space="preserve"> EMERGENCY (PLAN) FUND </t>
  </si>
  <si>
    <t xml:space="preserve"> IT EQUIPMENT </t>
  </si>
  <si>
    <t xml:space="preserve"> INSURANCE EXCESS </t>
  </si>
  <si>
    <t>TICKTON PRESCHOOL BOND</t>
  </si>
  <si>
    <t>CARR LANE PICNIC AREA MAINTENANCE</t>
  </si>
  <si>
    <t>GENERAL RESERVE</t>
  </si>
  <si>
    <t>TOTAL RESERVES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</si>
</sst>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3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rgb="FF000000"/>
      <name val="Calibri"/>
      <family val="2"/>
    </font>
    <font>
      <b/>
      <sz val="10"/>
      <name val="Calibri"/>
      <family val="2"/>
    </font>
    <font>
      <sz val="8"/>
      <color rgb="FF000000"/>
      <name val="Calibri"/>
      <family val="2"/>
    </font>
    <font>
      <sz val="9"/>
      <color rgb="FF000000"/>
      <name val="Calibri"/>
      <family val="2"/>
    </font>
    <font>
      <sz val="11"/>
      <color theme="1"/>
      <name val="Calibri"/>
      <family val="2"/>
    </font>
    <font>
      <sz val="9"/>
      <name val="Calibri"/>
      <family val="2"/>
    </font>
    <font>
      <sz val="8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  <font>
      <b/>
      <sz val="8"/>
      <color rgb="FFFF0000"/>
      <name val="Aptos Narrow"/>
      <family val="2"/>
      <scheme val="minor"/>
    </font>
    <font>
      <sz val="10"/>
      <color rgb="FFFF0000"/>
      <name val="Calibri"/>
      <family val="2"/>
    </font>
    <font>
      <sz val="10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DA9694"/>
        <bgColor indexed="64"/>
      </patternFill>
    </fill>
    <fill>
      <patternFill patternType="solid">
        <fgColor rgb="FFF2DCDB"/>
        <bgColor rgb="FF000000"/>
      </patternFill>
    </fill>
    <fill>
      <patternFill patternType="solid">
        <fgColor rgb="FFE6B8B7"/>
        <bgColor rgb="FF000000"/>
      </patternFill>
    </fill>
    <fill>
      <patternFill patternType="solid">
        <fgColor rgb="FFDA9694"/>
        <bgColor rgb="FF000000"/>
      </patternFill>
    </fill>
    <fill>
      <patternFill patternType="solid">
        <fgColor rgb="FFF2DCDB"/>
        <bgColor indexed="64"/>
      </patternFill>
    </fill>
    <fill>
      <patternFill patternType="solid">
        <fgColor rgb="FFE6B8B7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96363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rgb="FF96363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rgb="FF96363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rgb="FF96363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rgb="FFDA9694"/>
      </right>
      <top style="medium">
        <color indexed="64"/>
      </top>
      <bottom/>
      <diagonal/>
    </border>
    <border>
      <left/>
      <right style="thin">
        <color rgb="FFDA9694"/>
      </right>
      <top style="medium">
        <color indexed="64"/>
      </top>
      <bottom/>
      <diagonal/>
    </border>
    <border>
      <left style="thin">
        <color indexed="64"/>
      </left>
      <right style="thin">
        <color rgb="FFDA9694"/>
      </right>
      <top/>
      <bottom/>
      <diagonal/>
    </border>
    <border>
      <left/>
      <right style="thin">
        <color rgb="FFDA9694"/>
      </right>
      <top/>
      <bottom/>
      <diagonal/>
    </border>
    <border>
      <left style="thin">
        <color indexed="64"/>
      </left>
      <right style="thin">
        <color rgb="FFDA969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96363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DA9694"/>
      </right>
      <top style="thin">
        <color indexed="64"/>
      </top>
      <bottom/>
      <diagonal/>
    </border>
    <border>
      <left style="thin">
        <color rgb="FFDA9694"/>
      </left>
      <right style="thin">
        <color indexed="64"/>
      </right>
      <top style="thin">
        <color indexed="64"/>
      </top>
      <bottom/>
      <diagonal/>
    </border>
    <border>
      <left style="thin">
        <color rgb="FFDA9694"/>
      </left>
      <right style="thin">
        <color indexed="64"/>
      </right>
      <top/>
      <bottom/>
      <diagonal/>
    </border>
    <border>
      <left style="thin">
        <color rgb="FFDA969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3" fillId="2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 vertical="center" textRotation="255"/>
    </xf>
    <xf numFmtId="164" fontId="6" fillId="4" borderId="7" xfId="0" applyNumberFormat="1" applyFont="1" applyFill="1" applyBorder="1" applyAlignment="1">
      <alignment horizontal="left"/>
    </xf>
    <xf numFmtId="164" fontId="6" fillId="4" borderId="8" xfId="0" applyNumberFormat="1" applyFont="1" applyFill="1" applyBorder="1" applyAlignment="1">
      <alignment horizontal="left"/>
    </xf>
    <xf numFmtId="164" fontId="7" fillId="5" borderId="9" xfId="0" applyNumberFormat="1" applyFont="1" applyFill="1" applyBorder="1" applyAlignment="1">
      <alignment horizontal="right" vertical="center" wrapText="1"/>
    </xf>
    <xf numFmtId="0" fontId="6" fillId="4" borderId="10" xfId="0" applyFont="1" applyFill="1" applyBorder="1" applyAlignment="1">
      <alignment horizontal="center" vertical="center" textRotation="255"/>
    </xf>
    <xf numFmtId="164" fontId="6" fillId="0" borderId="1" xfId="0" applyNumberFormat="1" applyFont="1" applyBorder="1" applyAlignment="1">
      <alignment horizontal="left" vertical="center"/>
    </xf>
    <xf numFmtId="164" fontId="6" fillId="0" borderId="2" xfId="0" applyNumberFormat="1" applyFont="1" applyBorder="1" applyAlignment="1">
      <alignment horizontal="left" vertical="center"/>
    </xf>
    <xf numFmtId="164" fontId="6" fillId="0" borderId="11" xfId="0" applyNumberFormat="1" applyFont="1" applyBorder="1" applyAlignment="1">
      <alignment horizontal="left" vertical="center"/>
    </xf>
    <xf numFmtId="164" fontId="6" fillId="5" borderId="3" xfId="0" applyNumberFormat="1" applyFont="1" applyFill="1" applyBorder="1" applyAlignment="1">
      <alignment horizontal="right"/>
    </xf>
    <xf numFmtId="164" fontId="6" fillId="0" borderId="4" xfId="0" applyNumberFormat="1" applyFont="1" applyBorder="1" applyAlignment="1">
      <alignment horizontal="left" vertical="top"/>
    </xf>
    <xf numFmtId="164" fontId="6" fillId="0" borderId="0" xfId="0" applyNumberFormat="1" applyFont="1" applyAlignment="1">
      <alignment horizontal="left" vertical="top"/>
    </xf>
    <xf numFmtId="164" fontId="8" fillId="0" borderId="12" xfId="0" applyNumberFormat="1" applyFont="1" applyBorder="1" applyAlignment="1">
      <alignment horizontal="left" vertical="center"/>
    </xf>
    <xf numFmtId="164" fontId="9" fillId="3" borderId="13" xfId="0" applyNumberFormat="1" applyFont="1" applyFill="1" applyBorder="1" applyAlignment="1">
      <alignment horizontal="right" vertical="center"/>
    </xf>
    <xf numFmtId="164" fontId="9" fillId="0" borderId="14" xfId="0" applyNumberFormat="1" applyFont="1" applyBorder="1" applyAlignment="1">
      <alignment horizontal="center"/>
    </xf>
    <xf numFmtId="164" fontId="6" fillId="5" borderId="9" xfId="0" applyNumberFormat="1" applyFont="1" applyFill="1" applyBorder="1" applyAlignment="1">
      <alignment horizontal="right" vertical="center"/>
    </xf>
    <xf numFmtId="164" fontId="8" fillId="0" borderId="15" xfId="0" applyNumberFormat="1" applyFont="1" applyBorder="1" applyAlignment="1">
      <alignment horizontal="left" vertical="center"/>
    </xf>
    <xf numFmtId="164" fontId="9" fillId="3" borderId="16" xfId="0" applyNumberFormat="1" applyFont="1" applyFill="1" applyBorder="1" applyAlignment="1">
      <alignment horizontal="right" vertical="center"/>
    </xf>
    <xf numFmtId="164" fontId="6" fillId="5" borderId="5" xfId="0" applyNumberFormat="1" applyFont="1" applyFill="1" applyBorder="1" applyAlignment="1">
      <alignment horizontal="right" vertical="center"/>
    </xf>
    <xf numFmtId="164" fontId="6" fillId="0" borderId="17" xfId="0" applyNumberFormat="1" applyFont="1" applyBorder="1" applyAlignment="1">
      <alignment horizontal="left" vertical="top"/>
    </xf>
    <xf numFmtId="164" fontId="6" fillId="0" borderId="18" xfId="0" applyNumberFormat="1" applyFont="1" applyBorder="1" applyAlignment="1">
      <alignment horizontal="left" vertical="top"/>
    </xf>
    <xf numFmtId="164" fontId="8" fillId="0" borderId="19" xfId="0" applyNumberFormat="1" applyFont="1" applyBorder="1" applyAlignment="1">
      <alignment horizontal="left" vertical="center"/>
    </xf>
    <xf numFmtId="164" fontId="9" fillId="3" borderId="20" xfId="0" applyNumberFormat="1" applyFont="1" applyFill="1" applyBorder="1" applyAlignment="1">
      <alignment horizontal="right" vertical="center"/>
    </xf>
    <xf numFmtId="164" fontId="9" fillId="0" borderId="21" xfId="0" applyNumberFormat="1" applyFont="1" applyBorder="1" applyAlignment="1">
      <alignment horizontal="center"/>
    </xf>
    <xf numFmtId="164" fontId="6" fillId="5" borderId="22" xfId="0" applyNumberFormat="1" applyFont="1" applyFill="1" applyBorder="1" applyAlignment="1">
      <alignment horizontal="right" vertical="center"/>
    </xf>
    <xf numFmtId="0" fontId="10" fillId="4" borderId="4" xfId="0" applyFont="1" applyFill="1" applyBorder="1"/>
    <xf numFmtId="164" fontId="6" fillId="4" borderId="23" xfId="0" applyNumberFormat="1" applyFont="1" applyFill="1" applyBorder="1" applyAlignment="1">
      <alignment horizontal="left" vertical="center"/>
    </xf>
    <xf numFmtId="164" fontId="6" fillId="5" borderId="24" xfId="0" applyNumberFormat="1" applyFont="1" applyFill="1" applyBorder="1" applyAlignment="1">
      <alignment horizontal="right"/>
    </xf>
    <xf numFmtId="164" fontId="6" fillId="0" borderId="25" xfId="0" applyNumberFormat="1" applyFont="1" applyBorder="1" applyAlignment="1">
      <alignment horizontal="left" vertical="top"/>
    </xf>
    <xf numFmtId="0" fontId="0" fillId="0" borderId="26" xfId="0" applyBorder="1" applyAlignment="1">
      <alignment horizontal="left" vertical="top"/>
    </xf>
    <xf numFmtId="164" fontId="8" fillId="0" borderId="27" xfId="0" applyNumberFormat="1" applyFont="1" applyBorder="1" applyAlignment="1">
      <alignment horizontal="left" vertical="center"/>
    </xf>
    <xf numFmtId="164" fontId="9" fillId="6" borderId="0" xfId="0" applyNumberFormat="1" applyFont="1" applyFill="1" applyAlignment="1">
      <alignment horizontal="right" vertical="center"/>
    </xf>
    <xf numFmtId="164" fontId="6" fillId="0" borderId="0" xfId="0" applyNumberFormat="1" applyFont="1" applyAlignment="1">
      <alignment horizontal="left" vertical="center"/>
    </xf>
    <xf numFmtId="0" fontId="0" fillId="0" borderId="10" xfId="0" applyBorder="1" applyAlignment="1">
      <alignment horizontal="center" vertical="center" textRotation="255"/>
    </xf>
    <xf numFmtId="164" fontId="6" fillId="0" borderId="7" xfId="0" applyNumberFormat="1" applyFont="1" applyBorder="1" applyAlignment="1">
      <alignment horizontal="left" vertical="top"/>
    </xf>
    <xf numFmtId="164" fontId="9" fillId="0" borderId="12" xfId="0" applyNumberFormat="1" applyFont="1" applyBorder="1" applyAlignment="1">
      <alignment horizontal="left" vertical="center"/>
    </xf>
    <xf numFmtId="164" fontId="8" fillId="0" borderId="28" xfId="0" applyNumberFormat="1" applyFont="1" applyBorder="1" applyAlignment="1">
      <alignment horizontal="left"/>
    </xf>
    <xf numFmtId="164" fontId="11" fillId="3" borderId="29" xfId="0" applyNumberFormat="1" applyFont="1" applyFill="1" applyBorder="1" applyAlignment="1">
      <alignment horizontal="right" vertical="center"/>
    </xf>
    <xf numFmtId="164" fontId="9" fillId="0" borderId="8" xfId="0" applyNumberFormat="1" applyFont="1" applyBorder="1"/>
    <xf numFmtId="164" fontId="6" fillId="5" borderId="9" xfId="0" applyNumberFormat="1" applyFont="1" applyFill="1" applyBorder="1"/>
    <xf numFmtId="164" fontId="6" fillId="0" borderId="0" xfId="0" applyNumberFormat="1" applyFont="1" applyAlignment="1">
      <alignment horizontal="left" vertical="top"/>
    </xf>
    <xf numFmtId="164" fontId="9" fillId="0" borderId="15" xfId="0" applyNumberFormat="1" applyFont="1" applyBorder="1" applyAlignment="1">
      <alignment horizontal="left" vertical="center"/>
    </xf>
    <xf numFmtId="164" fontId="8" fillId="0" borderId="30" xfId="0" applyNumberFormat="1" applyFont="1" applyBorder="1" applyAlignment="1">
      <alignment horizontal="left"/>
    </xf>
    <xf numFmtId="164" fontId="11" fillId="3" borderId="31" xfId="0" applyNumberFormat="1" applyFont="1" applyFill="1" applyBorder="1" applyAlignment="1">
      <alignment horizontal="right" vertical="center"/>
    </xf>
    <xf numFmtId="164" fontId="9" fillId="0" borderId="14" xfId="0" applyNumberFormat="1" applyFont="1" applyBorder="1"/>
    <xf numFmtId="164" fontId="6" fillId="5" borderId="5" xfId="0" applyNumberFormat="1" applyFont="1" applyFill="1" applyBorder="1"/>
    <xf numFmtId="164" fontId="11" fillId="3" borderId="0" xfId="0" applyNumberFormat="1" applyFont="1" applyFill="1" applyAlignment="1">
      <alignment horizontal="right" vertical="center"/>
    </xf>
    <xf numFmtId="164" fontId="9" fillId="0" borderId="0" xfId="0" applyNumberFormat="1" applyFont="1"/>
    <xf numFmtId="164" fontId="8" fillId="0" borderId="32" xfId="0" applyNumberFormat="1" applyFont="1" applyBorder="1" applyAlignment="1">
      <alignment horizontal="left"/>
    </xf>
    <xf numFmtId="164" fontId="9" fillId="4" borderId="33" xfId="0" applyNumberFormat="1" applyFont="1" applyFill="1" applyBorder="1"/>
    <xf numFmtId="164" fontId="9" fillId="0" borderId="34" xfId="0" applyNumberFormat="1" applyFont="1" applyBorder="1" applyAlignment="1">
      <alignment horizontal="left" vertical="center"/>
    </xf>
    <xf numFmtId="164" fontId="8" fillId="0" borderId="35" xfId="0" applyNumberFormat="1" applyFont="1" applyBorder="1" applyAlignment="1">
      <alignment horizontal="left"/>
    </xf>
    <xf numFmtId="164" fontId="11" fillId="3" borderId="34" xfId="0" applyNumberFormat="1" applyFont="1" applyFill="1" applyBorder="1" applyAlignment="1">
      <alignment horizontal="right"/>
    </xf>
    <xf numFmtId="164" fontId="9" fillId="0" borderId="36" xfId="0" applyNumberFormat="1" applyFont="1" applyBorder="1"/>
    <xf numFmtId="164" fontId="9" fillId="0" borderId="16" xfId="0" applyNumberFormat="1" applyFont="1" applyBorder="1" applyAlignment="1">
      <alignment horizontal="left" vertical="center"/>
    </xf>
    <xf numFmtId="164" fontId="8" fillId="0" borderId="15" xfId="0" applyNumberFormat="1" applyFont="1" applyBorder="1" applyAlignment="1">
      <alignment horizontal="left"/>
    </xf>
    <xf numFmtId="164" fontId="11" fillId="3" borderId="16" xfId="0" applyNumberFormat="1" applyFont="1" applyFill="1" applyBorder="1" applyAlignment="1">
      <alignment horizontal="right" vertical="center"/>
    </xf>
    <xf numFmtId="164" fontId="8" fillId="0" borderId="37" xfId="0" applyNumberFormat="1" applyFont="1" applyBorder="1" applyAlignment="1">
      <alignment horizontal="left" vertical="center"/>
    </xf>
    <xf numFmtId="164" fontId="11" fillId="3" borderId="38" xfId="0" applyNumberFormat="1" applyFont="1" applyFill="1" applyBorder="1" applyAlignment="1">
      <alignment horizontal="right" vertical="center"/>
    </xf>
    <xf numFmtId="164" fontId="9" fillId="4" borderId="39" xfId="0" applyNumberFormat="1" applyFont="1" applyFill="1" applyBorder="1"/>
    <xf numFmtId="164" fontId="9" fillId="0" borderId="34" xfId="0" applyNumberFormat="1" applyFont="1" applyBorder="1" applyAlignment="1">
      <alignment horizontal="left" vertical="top" wrapText="1"/>
    </xf>
    <xf numFmtId="164" fontId="8" fillId="0" borderId="40" xfId="0" applyNumberFormat="1" applyFont="1" applyBorder="1" applyAlignment="1">
      <alignment horizontal="left"/>
    </xf>
    <xf numFmtId="164" fontId="11" fillId="3" borderId="41" xfId="0" applyNumberFormat="1" applyFont="1" applyFill="1" applyBorder="1" applyAlignment="1">
      <alignment horizontal="right" vertical="center"/>
    </xf>
    <xf numFmtId="164" fontId="0" fillId="0" borderId="16" xfId="0" applyNumberFormat="1" applyBorder="1" applyAlignment="1">
      <alignment horizontal="left" vertical="top" wrapText="1"/>
    </xf>
    <xf numFmtId="164" fontId="11" fillId="3" borderId="42" xfId="0" applyNumberFormat="1" applyFont="1" applyFill="1" applyBorder="1" applyAlignment="1">
      <alignment horizontal="right" vertical="center"/>
    </xf>
    <xf numFmtId="164" fontId="0" fillId="0" borderId="38" xfId="0" applyNumberFormat="1" applyBorder="1" applyAlignment="1">
      <alignment horizontal="left" vertical="top" wrapText="1"/>
    </xf>
    <xf numFmtId="164" fontId="11" fillId="3" borderId="43" xfId="0" applyNumberFormat="1" applyFont="1" applyFill="1" applyBorder="1" applyAlignment="1">
      <alignment horizontal="right" vertical="center"/>
    </xf>
    <xf numFmtId="164" fontId="9" fillId="0" borderId="35" xfId="0" applyNumberFormat="1" applyFont="1" applyBorder="1" applyAlignment="1">
      <alignment horizontal="left" vertical="center"/>
    </xf>
    <xf numFmtId="0" fontId="12" fillId="0" borderId="35" xfId="0" applyFont="1" applyBorder="1"/>
    <xf numFmtId="164" fontId="9" fillId="0" borderId="44" xfId="0" applyNumberFormat="1" applyFont="1" applyBorder="1"/>
    <xf numFmtId="0" fontId="12" fillId="0" borderId="15" xfId="0" applyFont="1" applyBorder="1"/>
    <xf numFmtId="164" fontId="11" fillId="3" borderId="45" xfId="0" applyNumberFormat="1" applyFont="1" applyFill="1" applyBorder="1" applyAlignment="1">
      <alignment horizontal="right" vertical="center"/>
    </xf>
    <xf numFmtId="164" fontId="9" fillId="0" borderId="45" xfId="0" applyNumberFormat="1" applyFont="1" applyBorder="1"/>
    <xf numFmtId="164" fontId="9" fillId="0" borderId="37" xfId="0" applyNumberFormat="1" applyFont="1" applyBorder="1" applyAlignment="1">
      <alignment horizontal="left" vertical="center"/>
    </xf>
    <xf numFmtId="0" fontId="12" fillId="0" borderId="37" xfId="0" applyFont="1" applyBorder="1"/>
    <xf numFmtId="164" fontId="11" fillId="3" borderId="46" xfId="0" applyNumberFormat="1" applyFont="1" applyFill="1" applyBorder="1" applyAlignment="1">
      <alignment horizontal="right" vertical="center"/>
    </xf>
    <xf numFmtId="0" fontId="0" fillId="0" borderId="47" xfId="0" applyBorder="1" applyAlignment="1">
      <alignment horizontal="center" vertical="center" textRotation="255"/>
    </xf>
    <xf numFmtId="164" fontId="9" fillId="4" borderId="45" xfId="0" applyNumberFormat="1" applyFont="1" applyFill="1" applyBorder="1"/>
    <xf numFmtId="164" fontId="6" fillId="5" borderId="22" xfId="0" applyNumberFormat="1" applyFont="1" applyFill="1" applyBorder="1"/>
    <xf numFmtId="0" fontId="10" fillId="4" borderId="1" xfId="0" applyFont="1" applyFill="1" applyBorder="1"/>
    <xf numFmtId="164" fontId="6" fillId="4" borderId="2" xfId="0" applyNumberFormat="1" applyFont="1" applyFill="1" applyBorder="1" applyAlignment="1">
      <alignment horizontal="left" vertical="center"/>
    </xf>
    <xf numFmtId="164" fontId="6" fillId="4" borderId="3" xfId="0" applyNumberFormat="1" applyFont="1" applyFill="1" applyBorder="1" applyAlignment="1">
      <alignment horizontal="left" vertical="center"/>
    </xf>
    <xf numFmtId="164" fontId="6" fillId="5" borderId="48" xfId="0" applyNumberFormat="1" applyFont="1" applyFill="1" applyBorder="1" applyAlignment="1">
      <alignment horizontal="right" vertical="center"/>
    </xf>
    <xf numFmtId="0" fontId="2" fillId="0" borderId="6" xfId="0" applyFont="1" applyBorder="1" applyAlignment="1">
      <alignment horizontal="center" vertical="center" textRotation="255"/>
    </xf>
    <xf numFmtId="0" fontId="13" fillId="0" borderId="0" xfId="0" applyFont="1"/>
    <xf numFmtId="164" fontId="6" fillId="0" borderId="0" xfId="0" applyNumberFormat="1" applyFont="1" applyAlignment="1">
      <alignment horizontal="left"/>
    </xf>
    <xf numFmtId="0" fontId="14" fillId="0" borderId="0" xfId="0" applyFont="1"/>
    <xf numFmtId="164" fontId="15" fillId="7" borderId="13" xfId="0" applyNumberFormat="1" applyFont="1" applyFill="1" applyBorder="1"/>
    <xf numFmtId="164" fontId="16" fillId="0" borderId="5" xfId="0" applyNumberFormat="1" applyFont="1" applyBorder="1"/>
    <xf numFmtId="0" fontId="0" fillId="0" borderId="10" xfId="0" applyBorder="1"/>
    <xf numFmtId="164" fontId="15" fillId="7" borderId="16" xfId="0" applyNumberFormat="1" applyFont="1" applyFill="1" applyBorder="1"/>
    <xf numFmtId="164" fontId="17" fillId="0" borderId="0" xfId="0" applyNumberFormat="1" applyFont="1" applyAlignment="1">
      <alignment horizontal="left"/>
    </xf>
    <xf numFmtId="0" fontId="1" fillId="0" borderId="0" xfId="0" applyFont="1"/>
    <xf numFmtId="0" fontId="18" fillId="0" borderId="0" xfId="0" applyFont="1"/>
    <xf numFmtId="164" fontId="19" fillId="4" borderId="16" xfId="0" applyNumberFormat="1" applyFont="1" applyFill="1" applyBorder="1" applyAlignment="1">
      <alignment horizontal="right"/>
    </xf>
    <xf numFmtId="164" fontId="16" fillId="4" borderId="16" xfId="0" applyNumberFormat="1" applyFont="1" applyFill="1" applyBorder="1" applyAlignment="1">
      <alignment horizontal="right"/>
    </xf>
    <xf numFmtId="164" fontId="20" fillId="4" borderId="16" xfId="0" applyNumberFormat="1" applyFont="1" applyFill="1" applyBorder="1" applyAlignment="1">
      <alignment horizontal="right"/>
    </xf>
    <xf numFmtId="164" fontId="16" fillId="4" borderId="20" xfId="0" applyNumberFormat="1" applyFont="1" applyFill="1" applyBorder="1" applyAlignment="1">
      <alignment horizontal="right"/>
    </xf>
    <xf numFmtId="164" fontId="6" fillId="0" borderId="1" xfId="0" applyNumberFormat="1" applyFont="1" applyBorder="1" applyAlignment="1">
      <alignment horizontal="left"/>
    </xf>
    <xf numFmtId="0" fontId="0" fillId="0" borderId="2" xfId="0" applyBorder="1"/>
    <xf numFmtId="164" fontId="6" fillId="0" borderId="2" xfId="0" applyNumberFormat="1" applyFont="1" applyBorder="1" applyAlignment="1">
      <alignment horizontal="left"/>
    </xf>
    <xf numFmtId="164" fontId="16" fillId="0" borderId="2" xfId="0" applyNumberFormat="1" applyFont="1" applyBorder="1" applyAlignment="1">
      <alignment horizontal="right"/>
    </xf>
    <xf numFmtId="164" fontId="6" fillId="4" borderId="49" xfId="0" applyNumberFormat="1" applyFont="1" applyFill="1" applyBorder="1" applyAlignment="1">
      <alignment horizontal="right"/>
    </xf>
    <xf numFmtId="164" fontId="16" fillId="0" borderId="22" xfId="0" applyNumberFormat="1" applyFont="1" applyBorder="1"/>
    <xf numFmtId="0" fontId="0" fillId="0" borderId="47" xfId="0" applyBorder="1"/>
    <xf numFmtId="164" fontId="6" fillId="4" borderId="23" xfId="0" applyNumberFormat="1" applyFont="1" applyFill="1" applyBorder="1" applyAlignment="1">
      <alignment horizontal="left"/>
    </xf>
    <xf numFmtId="164" fontId="6" fillId="4" borderId="50" xfId="0" applyNumberFormat="1" applyFont="1" applyFill="1" applyBorder="1" applyAlignment="1">
      <alignment horizontal="left"/>
    </xf>
    <xf numFmtId="164" fontId="6" fillId="5" borderId="5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AC855-8C9A-4668-B54D-7E3E7FDC3496}">
  <dimension ref="B1:H61"/>
  <sheetViews>
    <sheetView tabSelected="1" workbookViewId="0">
      <selection activeCell="A2" sqref="A2"/>
    </sheetView>
  </sheetViews>
  <sheetFormatPr defaultRowHeight="15" x14ac:dyDescent="0.25"/>
  <cols>
    <col min="3" max="3" width="21.7109375" customWidth="1"/>
    <col min="4" max="4" width="16.42578125" customWidth="1"/>
    <col min="5" max="5" width="20.28515625" customWidth="1"/>
    <col min="7" max="7" width="13.28515625" customWidth="1"/>
    <col min="8" max="8" width="14.5703125" customWidth="1"/>
  </cols>
  <sheetData>
    <row r="1" spans="2:8" ht="15.75" thickBot="1" x14ac:dyDescent="0.3"/>
    <row r="2" spans="2:8" ht="19.5" thickBot="1" x14ac:dyDescent="0.35">
      <c r="B2" s="1" t="s">
        <v>0</v>
      </c>
      <c r="C2" s="2"/>
      <c r="D2" s="2"/>
      <c r="E2" s="2"/>
      <c r="F2" s="2"/>
      <c r="G2" s="2"/>
      <c r="H2" s="3"/>
    </row>
    <row r="3" spans="2:8" ht="16.5" thickBot="1" x14ac:dyDescent="0.3">
      <c r="B3" s="4" t="s">
        <v>1</v>
      </c>
      <c r="C3" s="5"/>
      <c r="D3" s="5"/>
      <c r="E3" s="5"/>
      <c r="F3" s="5"/>
      <c r="G3" s="5"/>
      <c r="H3" s="6"/>
    </row>
    <row r="4" spans="2:8" ht="15.75" thickBot="1" x14ac:dyDescent="0.3">
      <c r="B4" s="7" t="s">
        <v>2</v>
      </c>
      <c r="C4" s="8" t="s">
        <v>3</v>
      </c>
      <c r="D4" s="8"/>
      <c r="E4" s="8"/>
      <c r="F4" s="8"/>
      <c r="G4" s="9"/>
      <c r="H4" s="10">
        <v>46364.73</v>
      </c>
    </row>
    <row r="5" spans="2:8" ht="15.75" thickBot="1" x14ac:dyDescent="0.3">
      <c r="B5" s="11"/>
      <c r="C5" s="12" t="s">
        <v>4</v>
      </c>
      <c r="D5" s="13"/>
      <c r="E5" s="13"/>
      <c r="F5" s="13"/>
      <c r="G5" s="14"/>
      <c r="H5" s="15">
        <v>38250</v>
      </c>
    </row>
    <row r="6" spans="2:8" x14ac:dyDescent="0.25">
      <c r="B6" s="11"/>
      <c r="C6" s="16" t="s">
        <v>5</v>
      </c>
      <c r="D6" s="17"/>
      <c r="E6" s="18" t="s">
        <v>6</v>
      </c>
      <c r="F6" s="19">
        <v>118</v>
      </c>
      <c r="G6" s="20"/>
      <c r="H6" s="21"/>
    </row>
    <row r="7" spans="2:8" x14ac:dyDescent="0.25">
      <c r="B7" s="11"/>
      <c r="C7" s="16"/>
      <c r="D7" s="17"/>
      <c r="E7" s="22" t="s">
        <v>7</v>
      </c>
      <c r="F7" s="23"/>
      <c r="G7" s="20"/>
      <c r="H7" s="24"/>
    </row>
    <row r="8" spans="2:8" x14ac:dyDescent="0.25">
      <c r="B8" s="11"/>
      <c r="C8" s="16"/>
      <c r="D8" s="17"/>
      <c r="E8" s="22" t="s">
        <v>8</v>
      </c>
      <c r="F8" s="23">
        <v>1000</v>
      </c>
      <c r="G8" s="20"/>
      <c r="H8" s="24"/>
    </row>
    <row r="9" spans="2:8" ht="15.75" thickBot="1" x14ac:dyDescent="0.3">
      <c r="B9" s="11"/>
      <c r="C9" s="25"/>
      <c r="D9" s="26"/>
      <c r="E9" s="27" t="s">
        <v>9</v>
      </c>
      <c r="F9" s="28"/>
      <c r="G9" s="29"/>
      <c r="H9" s="30">
        <f>SUM(F6:F9)</f>
        <v>1118</v>
      </c>
    </row>
    <row r="10" spans="2:8" ht="15.75" thickBot="1" x14ac:dyDescent="0.3">
      <c r="B10" s="31"/>
      <c r="C10" s="32" t="s">
        <v>10</v>
      </c>
      <c r="D10" s="32"/>
      <c r="E10" s="32"/>
      <c r="F10" s="32"/>
      <c r="G10" s="32"/>
      <c r="H10" s="33">
        <f>SUM(H5:H9)</f>
        <v>39368</v>
      </c>
    </row>
    <row r="11" spans="2:8" ht="16.5" thickTop="1" thickBot="1" x14ac:dyDescent="0.3">
      <c r="B11" s="7" t="s">
        <v>11</v>
      </c>
      <c r="C11" s="34" t="s">
        <v>12</v>
      </c>
      <c r="D11" s="35"/>
      <c r="E11" s="36" t="s">
        <v>13</v>
      </c>
      <c r="F11" s="37">
        <v>19945.02</v>
      </c>
      <c r="G11" s="38"/>
      <c r="H11" s="24">
        <f>SUM(F11)</f>
        <v>19945.02</v>
      </c>
    </row>
    <row r="12" spans="2:8" x14ac:dyDescent="0.25">
      <c r="B12" s="39"/>
      <c r="C12" s="40" t="s">
        <v>14</v>
      </c>
      <c r="D12" s="41" t="s">
        <v>15</v>
      </c>
      <c r="E12" s="42" t="s">
        <v>16</v>
      </c>
      <c r="F12" s="43">
        <v>200</v>
      </c>
      <c r="G12" s="44"/>
      <c r="H12" s="45"/>
    </row>
    <row r="13" spans="2:8" x14ac:dyDescent="0.25">
      <c r="B13" s="39"/>
      <c r="C13" s="46"/>
      <c r="D13" s="47"/>
      <c r="E13" s="48" t="s">
        <v>17</v>
      </c>
      <c r="F13" s="49">
        <v>150</v>
      </c>
      <c r="G13" s="50"/>
      <c r="H13" s="51"/>
    </row>
    <row r="14" spans="2:8" x14ac:dyDescent="0.25">
      <c r="B14" s="39"/>
      <c r="C14" s="46"/>
      <c r="D14" s="47"/>
      <c r="E14" s="48" t="s">
        <v>18</v>
      </c>
      <c r="F14" s="49">
        <v>1160</v>
      </c>
      <c r="G14" s="50"/>
      <c r="H14" s="51"/>
    </row>
    <row r="15" spans="2:8" x14ac:dyDescent="0.25">
      <c r="B15" s="39"/>
      <c r="C15" s="46"/>
      <c r="D15" s="47"/>
      <c r="E15" s="48" t="s">
        <v>19</v>
      </c>
      <c r="F15" s="49">
        <v>100</v>
      </c>
      <c r="G15" s="50"/>
      <c r="H15" s="51"/>
    </row>
    <row r="16" spans="2:8" x14ac:dyDescent="0.25">
      <c r="B16" s="39"/>
      <c r="C16" s="46"/>
      <c r="D16" s="47"/>
      <c r="E16" s="48" t="s">
        <v>20</v>
      </c>
      <c r="F16" s="49">
        <v>500</v>
      </c>
      <c r="G16" s="50"/>
      <c r="H16" s="51"/>
    </row>
    <row r="17" spans="2:8" x14ac:dyDescent="0.25">
      <c r="B17" s="39"/>
      <c r="C17" s="46"/>
      <c r="D17" s="47"/>
      <c r="E17" s="48" t="s">
        <v>21</v>
      </c>
      <c r="F17" s="49">
        <v>1600</v>
      </c>
      <c r="G17" s="50"/>
      <c r="H17" s="51"/>
    </row>
    <row r="18" spans="2:8" x14ac:dyDescent="0.25">
      <c r="B18" s="39"/>
      <c r="C18" s="46"/>
      <c r="D18" s="47"/>
      <c r="E18" s="48" t="s">
        <v>22</v>
      </c>
      <c r="F18" s="49">
        <v>294</v>
      </c>
      <c r="G18" s="50"/>
      <c r="H18" s="51"/>
    </row>
    <row r="19" spans="2:8" x14ac:dyDescent="0.25">
      <c r="B19" s="39"/>
      <c r="C19" s="46"/>
      <c r="D19" s="47"/>
      <c r="E19" s="48" t="s">
        <v>23</v>
      </c>
      <c r="F19" s="49">
        <v>275</v>
      </c>
      <c r="G19" s="50"/>
      <c r="H19" s="51"/>
    </row>
    <row r="20" spans="2:8" x14ac:dyDescent="0.25">
      <c r="B20" s="39"/>
      <c r="C20" s="46"/>
      <c r="D20" s="47"/>
      <c r="E20" s="48" t="s">
        <v>24</v>
      </c>
      <c r="F20" s="49">
        <v>1150</v>
      </c>
      <c r="G20" s="50"/>
      <c r="H20" s="51"/>
    </row>
    <row r="21" spans="2:8" x14ac:dyDescent="0.25">
      <c r="B21" s="39"/>
      <c r="C21" s="46"/>
      <c r="D21" s="47"/>
      <c r="E21" s="48" t="s">
        <v>25</v>
      </c>
      <c r="F21" s="52">
        <v>365</v>
      </c>
      <c r="G21" s="53"/>
      <c r="H21" s="51"/>
    </row>
    <row r="22" spans="2:8" x14ac:dyDescent="0.25">
      <c r="B22" s="39"/>
      <c r="C22" s="46"/>
      <c r="D22" s="47"/>
      <c r="E22" s="48" t="s">
        <v>26</v>
      </c>
      <c r="F22" s="52">
        <v>0</v>
      </c>
      <c r="G22" s="53"/>
      <c r="H22" s="51"/>
    </row>
    <row r="23" spans="2:8" x14ac:dyDescent="0.25">
      <c r="B23" s="39"/>
      <c r="C23" s="46"/>
      <c r="D23" s="47"/>
      <c r="E23" s="54" t="s">
        <v>27</v>
      </c>
      <c r="F23" s="52">
        <v>0</v>
      </c>
      <c r="G23" s="55">
        <f>SUM(F12:F23)</f>
        <v>5794</v>
      </c>
      <c r="H23" s="51"/>
    </row>
    <row r="24" spans="2:8" x14ac:dyDescent="0.25">
      <c r="B24" s="39"/>
      <c r="C24" s="46"/>
      <c r="D24" s="56" t="s">
        <v>28</v>
      </c>
      <c r="E24" s="57" t="s">
        <v>29</v>
      </c>
      <c r="F24" s="58">
        <v>2000</v>
      </c>
      <c r="G24" s="59"/>
      <c r="H24" s="51"/>
    </row>
    <row r="25" spans="2:8" x14ac:dyDescent="0.25">
      <c r="B25" s="39"/>
      <c r="C25" s="46"/>
      <c r="D25" s="60"/>
      <c r="E25" s="61" t="s">
        <v>30</v>
      </c>
      <c r="F25" s="62">
        <v>50</v>
      </c>
      <c r="G25" s="50"/>
      <c r="H25" s="51"/>
    </row>
    <row r="26" spans="2:8" x14ac:dyDescent="0.25">
      <c r="B26" s="39"/>
      <c r="C26" s="46"/>
      <c r="D26" s="60"/>
      <c r="E26" s="61" t="s">
        <v>31</v>
      </c>
      <c r="F26" s="62">
        <v>5700</v>
      </c>
      <c r="G26" s="50"/>
      <c r="H26" s="51"/>
    </row>
    <row r="27" spans="2:8" x14ac:dyDescent="0.25">
      <c r="B27" s="39"/>
      <c r="C27" s="46"/>
      <c r="D27" s="60"/>
      <c r="E27" s="61" t="s">
        <v>32</v>
      </c>
      <c r="F27" s="62">
        <v>400</v>
      </c>
      <c r="G27" s="50"/>
      <c r="H27" s="51"/>
    </row>
    <row r="28" spans="2:8" x14ac:dyDescent="0.25">
      <c r="B28" s="39"/>
      <c r="C28" s="46"/>
      <c r="D28" s="60"/>
      <c r="E28" s="63" t="s">
        <v>33</v>
      </c>
      <c r="F28" s="64">
        <v>50</v>
      </c>
      <c r="G28" s="65">
        <f>SUM(F24:F28)</f>
        <v>8200</v>
      </c>
      <c r="H28" s="51"/>
    </row>
    <row r="29" spans="2:8" x14ac:dyDescent="0.25">
      <c r="B29" s="39"/>
      <c r="C29" s="46"/>
      <c r="D29" s="66" t="s">
        <v>34</v>
      </c>
      <c r="E29" s="67" t="s">
        <v>35</v>
      </c>
      <c r="F29" s="68">
        <v>1500</v>
      </c>
      <c r="G29" s="59"/>
      <c r="H29" s="51"/>
    </row>
    <row r="30" spans="2:8" x14ac:dyDescent="0.25">
      <c r="B30" s="39"/>
      <c r="C30" s="46"/>
      <c r="D30" s="69"/>
      <c r="E30" s="48" t="s">
        <v>36</v>
      </c>
      <c r="F30" s="70">
        <v>400</v>
      </c>
      <c r="G30" s="50"/>
      <c r="H30" s="51"/>
    </row>
    <row r="31" spans="2:8" x14ac:dyDescent="0.25">
      <c r="B31" s="39"/>
      <c r="C31" s="46"/>
      <c r="D31" s="69"/>
      <c r="E31" s="48" t="s">
        <v>37</v>
      </c>
      <c r="F31" s="70">
        <v>1700</v>
      </c>
      <c r="G31" s="50"/>
      <c r="H31" s="51"/>
    </row>
    <row r="32" spans="2:8" x14ac:dyDescent="0.25">
      <c r="B32" s="39"/>
      <c r="C32" s="46"/>
      <c r="D32" s="69"/>
      <c r="E32" s="48" t="s">
        <v>38</v>
      </c>
      <c r="F32" s="70">
        <v>0</v>
      </c>
      <c r="G32" s="53"/>
      <c r="H32" s="51"/>
    </row>
    <row r="33" spans="2:8" x14ac:dyDescent="0.25">
      <c r="B33" s="39"/>
      <c r="C33" s="46"/>
      <c r="D33" s="71"/>
      <c r="E33" s="54" t="s">
        <v>39</v>
      </c>
      <c r="F33" s="72">
        <v>530</v>
      </c>
      <c r="G33" s="65">
        <f>SUM(F29:F33)</f>
        <v>4130</v>
      </c>
      <c r="H33" s="51"/>
    </row>
    <row r="34" spans="2:8" x14ac:dyDescent="0.25">
      <c r="B34" s="39"/>
      <c r="C34" s="46"/>
      <c r="D34" s="73" t="s">
        <v>40</v>
      </c>
      <c r="E34" s="74" t="s">
        <v>41</v>
      </c>
      <c r="F34" s="68">
        <v>4000</v>
      </c>
      <c r="G34" s="75"/>
      <c r="H34" s="51"/>
    </row>
    <row r="35" spans="2:8" x14ac:dyDescent="0.25">
      <c r="B35" s="39"/>
      <c r="C35" s="46"/>
      <c r="D35" s="47" t="s">
        <v>42</v>
      </c>
      <c r="E35" s="76" t="s">
        <v>43</v>
      </c>
      <c r="F35" s="77">
        <v>0</v>
      </c>
      <c r="G35" s="78"/>
      <c r="H35" s="51"/>
    </row>
    <row r="36" spans="2:8" x14ac:dyDescent="0.25">
      <c r="B36" s="39"/>
      <c r="C36" s="46"/>
      <c r="D36" s="47" t="s">
        <v>44</v>
      </c>
      <c r="E36" s="76" t="s">
        <v>45</v>
      </c>
      <c r="F36" s="77">
        <v>0</v>
      </c>
      <c r="G36" s="78"/>
      <c r="H36" s="51"/>
    </row>
    <row r="37" spans="2:8" x14ac:dyDescent="0.25">
      <c r="B37" s="39"/>
      <c r="C37" s="46"/>
      <c r="D37" s="47"/>
      <c r="E37" s="76" t="s">
        <v>46</v>
      </c>
      <c r="F37" s="77">
        <v>0</v>
      </c>
      <c r="G37" s="78"/>
      <c r="H37" s="51"/>
    </row>
    <row r="38" spans="2:8" x14ac:dyDescent="0.25">
      <c r="B38" s="39"/>
      <c r="C38" s="46"/>
      <c r="D38" s="47"/>
      <c r="E38" s="76" t="s">
        <v>47</v>
      </c>
      <c r="F38" s="77">
        <v>0</v>
      </c>
      <c r="G38" s="78"/>
      <c r="H38" s="51"/>
    </row>
    <row r="39" spans="2:8" x14ac:dyDescent="0.25">
      <c r="B39" s="39"/>
      <c r="C39" s="46"/>
      <c r="D39" s="47"/>
      <c r="E39" s="76" t="s">
        <v>48</v>
      </c>
      <c r="F39" s="77">
        <v>0</v>
      </c>
      <c r="G39" s="78"/>
      <c r="H39" s="51"/>
    </row>
    <row r="40" spans="2:8" x14ac:dyDescent="0.25">
      <c r="B40" s="39"/>
      <c r="C40" s="46"/>
      <c r="D40" s="47"/>
      <c r="E40" s="76" t="s">
        <v>49</v>
      </c>
      <c r="F40" s="77">
        <v>0</v>
      </c>
      <c r="G40" s="78"/>
      <c r="H40" s="51"/>
    </row>
    <row r="41" spans="2:8" x14ac:dyDescent="0.25">
      <c r="B41" s="39"/>
      <c r="C41" s="46"/>
      <c r="D41" s="47"/>
      <c r="E41" s="76" t="s">
        <v>50</v>
      </c>
      <c r="F41" s="77">
        <v>0</v>
      </c>
      <c r="G41" s="78"/>
      <c r="H41" s="51"/>
    </row>
    <row r="42" spans="2:8" x14ac:dyDescent="0.25">
      <c r="B42" s="39"/>
      <c r="C42" s="46"/>
      <c r="D42" s="79"/>
      <c r="E42" s="80" t="s">
        <v>51</v>
      </c>
      <c r="F42" s="81">
        <v>0</v>
      </c>
      <c r="G42" s="65">
        <f>SUM(F34:F42)</f>
        <v>4000</v>
      </c>
      <c r="H42" s="51"/>
    </row>
    <row r="43" spans="2:8" ht="15.75" thickBot="1" x14ac:dyDescent="0.3">
      <c r="B43" s="82"/>
      <c r="C43" s="46"/>
      <c r="D43" s="47" t="s">
        <v>52</v>
      </c>
      <c r="E43" s="22" t="s">
        <v>53</v>
      </c>
      <c r="F43" s="77"/>
      <c r="G43" s="83">
        <v>200</v>
      </c>
      <c r="H43" s="84">
        <f>SUM(G12:G43)</f>
        <v>22324</v>
      </c>
    </row>
    <row r="44" spans="2:8" ht="15.75" thickBot="1" x14ac:dyDescent="0.3">
      <c r="B44" s="85"/>
      <c r="C44" s="86" t="s">
        <v>54</v>
      </c>
      <c r="D44" s="86"/>
      <c r="E44" s="86"/>
      <c r="F44" s="86"/>
      <c r="G44" s="87"/>
      <c r="H44" s="88">
        <f>SUM(H11:H43)</f>
        <v>42269.020000000004</v>
      </c>
    </row>
    <row r="45" spans="2:8" x14ac:dyDescent="0.25">
      <c r="B45" s="89" t="s">
        <v>52</v>
      </c>
      <c r="C45" s="90" t="s">
        <v>55</v>
      </c>
      <c r="E45" s="91"/>
      <c r="F45" s="92" t="s">
        <v>56</v>
      </c>
      <c r="G45" s="93">
        <v>385</v>
      </c>
      <c r="H45" s="94"/>
    </row>
    <row r="46" spans="2:8" x14ac:dyDescent="0.25">
      <c r="B46" s="95"/>
      <c r="C46" s="90" t="s">
        <v>57</v>
      </c>
      <c r="E46" s="91"/>
      <c r="F46" s="92" t="s">
        <v>56</v>
      </c>
      <c r="G46" s="96">
        <v>29.17</v>
      </c>
      <c r="H46" s="94"/>
    </row>
    <row r="47" spans="2:8" x14ac:dyDescent="0.25">
      <c r="B47" s="95"/>
      <c r="C47" s="97" t="s">
        <v>58</v>
      </c>
      <c r="D47" s="98"/>
      <c r="E47" s="97"/>
      <c r="F47" s="99" t="s">
        <v>59</v>
      </c>
      <c r="G47" s="100">
        <v>12520</v>
      </c>
      <c r="H47" s="94"/>
    </row>
    <row r="48" spans="2:8" x14ac:dyDescent="0.25">
      <c r="B48" s="95"/>
      <c r="C48" s="97" t="s">
        <v>60</v>
      </c>
      <c r="D48" s="98"/>
      <c r="E48" s="97"/>
      <c r="F48" s="99" t="s">
        <v>59</v>
      </c>
      <c r="G48" s="100">
        <v>1750</v>
      </c>
      <c r="H48" s="94"/>
    </row>
    <row r="49" spans="2:8" x14ac:dyDescent="0.25">
      <c r="B49" s="95"/>
      <c r="C49" s="91" t="s">
        <v>61</v>
      </c>
      <c r="E49" s="91"/>
      <c r="F49" s="92" t="s">
        <v>59</v>
      </c>
      <c r="G49" s="101">
        <v>1700</v>
      </c>
      <c r="H49" s="94"/>
    </row>
    <row r="50" spans="2:8" x14ac:dyDescent="0.25">
      <c r="B50" s="95"/>
      <c r="C50" s="91" t="s">
        <v>62</v>
      </c>
      <c r="E50" s="91"/>
      <c r="F50" s="92" t="s">
        <v>59</v>
      </c>
      <c r="G50" s="101">
        <v>4100</v>
      </c>
      <c r="H50" s="94"/>
    </row>
    <row r="51" spans="2:8" x14ac:dyDescent="0.25">
      <c r="B51" s="95"/>
      <c r="C51" s="91" t="s">
        <v>63</v>
      </c>
      <c r="E51" s="91"/>
      <c r="F51" s="92" t="s">
        <v>59</v>
      </c>
      <c r="G51" s="101">
        <v>847.8</v>
      </c>
      <c r="H51" s="94"/>
    </row>
    <row r="52" spans="2:8" x14ac:dyDescent="0.25">
      <c r="B52" s="95"/>
      <c r="C52" s="91" t="s">
        <v>64</v>
      </c>
      <c r="E52" s="91"/>
      <c r="F52" s="92" t="s">
        <v>59</v>
      </c>
      <c r="G52" s="101">
        <v>100</v>
      </c>
      <c r="H52" s="94"/>
    </row>
    <row r="53" spans="2:8" x14ac:dyDescent="0.25">
      <c r="B53" s="95"/>
      <c r="C53" s="91" t="s">
        <v>65</v>
      </c>
      <c r="E53" s="91"/>
      <c r="F53" s="92" t="s">
        <v>59</v>
      </c>
      <c r="G53" s="101">
        <v>950</v>
      </c>
      <c r="H53" s="94"/>
    </row>
    <row r="54" spans="2:8" x14ac:dyDescent="0.25">
      <c r="B54" s="95"/>
      <c r="C54" s="91" t="s">
        <v>38</v>
      </c>
      <c r="E54" s="91"/>
      <c r="F54" s="92" t="s">
        <v>59</v>
      </c>
      <c r="G54" s="102">
        <v>78.53</v>
      </c>
      <c r="H54" s="94"/>
    </row>
    <row r="55" spans="2:8" x14ac:dyDescent="0.25">
      <c r="B55" s="95"/>
      <c r="C55" s="91" t="s">
        <v>66</v>
      </c>
      <c r="E55" s="91"/>
      <c r="F55" s="92" t="s">
        <v>59</v>
      </c>
      <c r="G55" s="101">
        <v>663</v>
      </c>
      <c r="H55" s="94"/>
    </row>
    <row r="56" spans="2:8" x14ac:dyDescent="0.25">
      <c r="B56" s="95"/>
      <c r="C56" s="91" t="s">
        <v>67</v>
      </c>
      <c r="E56" s="91"/>
      <c r="F56" s="92" t="s">
        <v>59</v>
      </c>
      <c r="G56" s="101">
        <v>300</v>
      </c>
      <c r="H56" s="94"/>
    </row>
    <row r="57" spans="2:8" x14ac:dyDescent="0.25">
      <c r="B57" s="95"/>
      <c r="C57" s="91" t="s">
        <v>68</v>
      </c>
      <c r="E57" s="91"/>
      <c r="F57" s="92" t="s">
        <v>59</v>
      </c>
      <c r="G57" s="101">
        <v>150</v>
      </c>
      <c r="H57" s="94"/>
    </row>
    <row r="58" spans="2:8" x14ac:dyDescent="0.25">
      <c r="B58" s="95"/>
      <c r="C58" s="91" t="s">
        <v>69</v>
      </c>
      <c r="E58" s="91"/>
      <c r="F58" s="92" t="s">
        <v>56</v>
      </c>
      <c r="G58" s="101">
        <v>250</v>
      </c>
      <c r="H58" s="94"/>
    </row>
    <row r="59" spans="2:8" ht="15.75" thickBot="1" x14ac:dyDescent="0.3">
      <c r="B59" s="95"/>
      <c r="C59" s="91" t="s">
        <v>70</v>
      </c>
      <c r="E59" s="91"/>
      <c r="F59" s="92" t="s">
        <v>56</v>
      </c>
      <c r="G59" s="103">
        <v>489.84</v>
      </c>
      <c r="H59" s="94"/>
    </row>
    <row r="60" spans="2:8" ht="15.75" thickBot="1" x14ac:dyDescent="0.3">
      <c r="B60" s="95"/>
      <c r="C60" s="104" t="s">
        <v>71</v>
      </c>
      <c r="D60" s="105"/>
      <c r="E60" s="106"/>
      <c r="F60" s="107"/>
      <c r="G60" s="108">
        <f>SUM(H61-G45-G46-G47-G48-G49-G50-G51-G52-G53-G54-G55-G56-G57-G58-G59)</f>
        <v>19150.37000000001</v>
      </c>
      <c r="H60" s="109"/>
    </row>
    <row r="61" spans="2:8" ht="15.75" thickBot="1" x14ac:dyDescent="0.3">
      <c r="B61" s="110"/>
      <c r="C61" s="111" t="s">
        <v>72</v>
      </c>
      <c r="D61" s="111"/>
      <c r="E61" s="111"/>
      <c r="F61" s="111"/>
      <c r="G61" s="112"/>
      <c r="H61" s="113">
        <f>SUM(H4+H10-H44)</f>
        <v>43463.710000000006</v>
      </c>
    </row>
  </sheetData>
  <mergeCells count="12">
    <mergeCell ref="C10:G10"/>
    <mergeCell ref="B11:B43"/>
    <mergeCell ref="C11:D11"/>
    <mergeCell ref="D29:D33"/>
    <mergeCell ref="B45:B61"/>
    <mergeCell ref="B2:H2"/>
    <mergeCell ref="B3:H3"/>
    <mergeCell ref="B4:B9"/>
    <mergeCell ref="C4:G4"/>
    <mergeCell ref="C5:G5"/>
    <mergeCell ref="C6:D9"/>
    <mergeCell ref="G6:G9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Tickton &amp; Routh Parish Clerk</dc:creator>
  <cp:lastModifiedBy>Tickton &amp; Routh Parish Clerk</cp:lastModifiedBy>
  <dcterms:created xsi:type="dcterms:W3CDTF">2026-01-08T15:30:43Z</dcterms:created>
  <dcterms:modified xsi:type="dcterms:W3CDTF">2026-01-08T15:32:23Z</dcterms:modified>
</cp:coreProperties>
</file>